
<file path=[Content_Types].xml><?xml version="1.0" encoding="utf-8"?>
<Types xmlns="http://schemas.openxmlformats.org/package/2006/content-types"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harts/chart2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0540" yWindow="-420" windowWidth="26760" windowHeight="19780" tabRatio="307"/>
  </bookViews>
  <sheets>
    <sheet name="Feuil1" sheetId="6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26" i="6"/>
  <c r="D71"/>
  <c r="A76"/>
  <c r="D76"/>
  <c r="A75"/>
  <c r="D75"/>
  <c r="A72"/>
  <c r="D72"/>
  <c r="A70"/>
  <c r="D70"/>
  <c r="A69"/>
  <c r="D69"/>
  <c r="A68"/>
  <c r="D68"/>
  <c r="A67"/>
  <c r="D67"/>
  <c r="A66"/>
  <c r="D66"/>
  <c r="A65"/>
  <c r="D65"/>
  <c r="A64"/>
  <c r="D64"/>
  <c r="A63"/>
  <c r="D63"/>
  <c r="A62"/>
  <c r="D62"/>
  <c r="A61"/>
  <c r="D61"/>
  <c r="D60"/>
  <c r="A73"/>
  <c r="G15"/>
  <c r="A34"/>
  <c r="G34"/>
  <c r="A26"/>
  <c r="A27"/>
  <c r="E27"/>
  <c r="A28"/>
  <c r="E28"/>
  <c r="A29"/>
  <c r="E29"/>
  <c r="A71"/>
  <c r="C76"/>
  <c r="C75"/>
  <c r="A74"/>
  <c r="C74"/>
  <c r="C73"/>
  <c r="C72"/>
  <c r="C71"/>
  <c r="C70"/>
  <c r="C69"/>
  <c r="C68"/>
  <c r="C67"/>
  <c r="C66"/>
  <c r="C65"/>
  <c r="C64"/>
  <c r="C63"/>
  <c r="C62"/>
  <c r="C61"/>
  <c r="C60"/>
  <c r="A22"/>
  <c r="F22"/>
  <c r="A23"/>
  <c r="F23"/>
  <c r="A24"/>
  <c r="F24"/>
  <c r="A25"/>
  <c r="F25"/>
  <c r="F26"/>
  <c r="F27"/>
  <c r="F28"/>
  <c r="F29"/>
  <c r="A30"/>
  <c r="F30"/>
  <c r="A31"/>
  <c r="F31"/>
  <c r="A32"/>
  <c r="F32"/>
  <c r="A33"/>
  <c r="F33"/>
  <c r="A36"/>
  <c r="F36"/>
  <c r="A37"/>
  <c r="F37"/>
  <c r="D21"/>
  <c r="F21"/>
  <c r="D31"/>
  <c r="D32"/>
  <c r="D33"/>
  <c r="C32"/>
  <c r="C33"/>
  <c r="D37"/>
  <c r="D36"/>
  <c r="D30"/>
  <c r="D29"/>
  <c r="D28"/>
  <c r="D27"/>
  <c r="D26"/>
  <c r="D25"/>
  <c r="D24"/>
  <c r="D23"/>
  <c r="D22"/>
  <c r="C23"/>
  <c r="C24"/>
  <c r="C25"/>
  <c r="C26"/>
  <c r="C27"/>
  <c r="C28"/>
  <c r="C29"/>
  <c r="C30"/>
  <c r="C31"/>
  <c r="C34"/>
  <c r="A35"/>
  <c r="C35"/>
  <c r="C36"/>
  <c r="C37"/>
  <c r="C22"/>
  <c r="C21"/>
</calcChain>
</file>

<file path=xl/sharedStrings.xml><?xml version="1.0" encoding="utf-8"?>
<sst xmlns="http://schemas.openxmlformats.org/spreadsheetml/2006/main" count="21" uniqueCount="10">
  <si>
    <t>2*5</t>
  </si>
  <si>
    <t>17b</t>
  </si>
  <si>
    <t>n=30</t>
  </si>
  <si>
    <t>Ocucaje</t>
    <phoneticPr fontId="3"/>
  </si>
  <si>
    <t>MUSM 492</t>
    <phoneticPr fontId="3"/>
  </si>
  <si>
    <t>492 adult G</t>
    <phoneticPr fontId="3"/>
  </si>
  <si>
    <t>492 adult AS</t>
    <phoneticPr fontId="3"/>
  </si>
  <si>
    <t>493 adult H</t>
    <phoneticPr fontId="3"/>
  </si>
  <si>
    <t>MUSM 492 adult</t>
    <phoneticPr fontId="3"/>
  </si>
  <si>
    <t>492 adult B</t>
    <phoneticPr fontId="3"/>
  </si>
</sst>
</file>

<file path=xl/styles.xml><?xml version="1.0" encoding="utf-8"?>
<styleSheet xmlns="http://schemas.openxmlformats.org/spreadsheetml/2006/main">
  <numFmts count="6">
    <numFmt numFmtId="164" formatCode="_-* #,##0&quot; F&quot;_-;\-* #,##0&quot; F&quot;_-;_-* &quot;-&quot;&quot; F&quot;_-;_-@_-"/>
    <numFmt numFmtId="165" formatCode="_-* #,##0_ _F_-;\-* #,##0_ _F_-;_-* &quot;-&quot;_ _F_-;_-@_-"/>
    <numFmt numFmtId="166" formatCode="_-* #,##0.00&quot; F&quot;_-;\-* #,##0.00&quot; F&quot;_-;_-* &quot;-&quot;??&quot; F&quot;_-;_-@_-"/>
    <numFmt numFmtId="167" formatCode="_-* #,##0.00_ _F_-;\-* #,##0.00_ _F_-;_-* &quot;-&quot;??_ _F_-;_-@_-"/>
    <numFmt numFmtId="168" formatCode="0.000"/>
    <numFmt numFmtId="169" formatCode="0.0"/>
  </numFmts>
  <fonts count="5">
    <font>
      <sz val="9"/>
      <name val="Geneva"/>
    </font>
    <font>
      <sz val="9"/>
      <name val="Geneva"/>
    </font>
    <font>
      <sz val="10"/>
      <name val="Geneva"/>
    </font>
    <font>
      <sz val="8"/>
      <name val="Geneva"/>
    </font>
    <font>
      <sz val="9"/>
      <color indexed="10"/>
      <name val="Geneva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69" fontId="0" fillId="0" borderId="0" xfId="0" applyNumberFormat="1"/>
    <xf numFmtId="0" fontId="1" fillId="0" borderId="0" xfId="0" applyFont="1" applyAlignment="1"/>
    <xf numFmtId="16" fontId="1" fillId="0" borderId="0" xfId="0" applyNumberFormat="1" applyFont="1" applyAlignment="1">
      <alignment horizontal="center"/>
    </xf>
    <xf numFmtId="0" fontId="1" fillId="0" borderId="0" xfId="0" applyFont="1"/>
    <xf numFmtId="168" fontId="1" fillId="0" borderId="0" xfId="0" applyNumberFormat="1" applyFont="1" applyAlignment="1">
      <alignment horizontal="right"/>
    </xf>
    <xf numFmtId="168" fontId="1" fillId="0" borderId="0" xfId="0" applyNumberFormat="1" applyFont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0" fillId="0" borderId="0" xfId="0" applyAlignment="1">
      <alignment horizontal="left"/>
    </xf>
    <xf numFmtId="169" fontId="0" fillId="0" borderId="0" xfId="0" applyNumberFormat="1"/>
    <xf numFmtId="169" fontId="0" fillId="2" borderId="0" xfId="0" applyNumberFormat="1" applyFill="1"/>
    <xf numFmtId="169" fontId="0" fillId="0" borderId="0" xfId="0" applyNumberFormat="1" applyFill="1"/>
    <xf numFmtId="168" fontId="1" fillId="0" borderId="0" xfId="0" applyNumberFormat="1" applyFont="1" applyFill="1"/>
    <xf numFmtId="0" fontId="0" fillId="0" borderId="0" xfId="0" applyFill="1" applyAlignment="1">
      <alignment horizontal="left"/>
    </xf>
    <xf numFmtId="0" fontId="0" fillId="0" borderId="0" xfId="0" applyFill="1"/>
    <xf numFmtId="169" fontId="0" fillId="4" borderId="0" xfId="0" applyNumberFormat="1" applyFill="1"/>
    <xf numFmtId="168" fontId="1" fillId="4" borderId="0" xfId="0" applyNumberFormat="1" applyFont="1" applyFill="1"/>
    <xf numFmtId="0" fontId="0" fillId="3" borderId="0" xfId="0" applyFill="1"/>
    <xf numFmtId="0" fontId="0" fillId="5" borderId="0" xfId="0" applyFill="1"/>
    <xf numFmtId="168" fontId="1" fillId="5" borderId="0" xfId="0" applyNumberFormat="1" applyFont="1" applyFill="1"/>
    <xf numFmtId="169" fontId="0" fillId="5" borderId="0" xfId="0" applyNumberFormat="1" applyFill="1"/>
    <xf numFmtId="169" fontId="0" fillId="3" borderId="0" xfId="0" applyNumberFormat="1" applyFill="1"/>
  </cellXfs>
  <cellStyles count="5">
    <cellStyle name="Milliers [0]_Classeur1 Graphique 1" xfId="1"/>
    <cellStyle name="Milliers_Classeur1 Graphique 1" xfId="2"/>
    <cellStyle name="Monétaire [0]_Classeur1 Graphique 1" xfId="3"/>
    <cellStyle name="Monétaire_Classeur1 Graphique 1" xfId="4"/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plotArea>
      <c:layout>
        <c:manualLayout>
          <c:layoutTarget val="inner"/>
          <c:xMode val="edge"/>
          <c:yMode val="edge"/>
          <c:x val="0.114470872512949"/>
          <c:y val="0.182795858881345"/>
          <c:w val="0.838013179906114"/>
          <c:h val="0.695341110254528"/>
        </c:manualLayout>
      </c:layout>
      <c:lineChart>
        <c:grouping val="standard"/>
        <c:ser>
          <c:idx val="0"/>
          <c:order val="0"/>
          <c:tx>
            <c:strRef>
              <c:f>Feuil1!$C$21</c:f>
              <c:strCache>
                <c:ptCount val="1"/>
                <c:pt idx="0">
                  <c:v>MUSM 492</c:v>
                </c:pt>
              </c:strCache>
            </c:strRef>
          </c:tx>
          <c:spPr>
            <a:ln w="19050" cap="rnd" cmpd="sng" algn="ctr">
              <a:solidFill>
                <a:srgbClr val="CCFFCC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strRef>
              <c:f>Feuil1!$B$22:$B$37</c:f>
              <c:strCache>
                <c:ptCount val="16"/>
                <c:pt idx="0">
                  <c:v>16</c:v>
                </c:pt>
                <c:pt idx="1">
                  <c:v>23</c:v>
                </c:pt>
                <c:pt idx="2">
                  <c:v>3</c:v>
                </c:pt>
                <c:pt idx="3">
                  <c:v>4</c:v>
                </c:pt>
                <c:pt idx="4">
                  <c:v>2*5</c:v>
                </c:pt>
                <c:pt idx="5">
                  <c:v>5</c:v>
                </c:pt>
                <c:pt idx="6">
                  <c:v>17</c:v>
                </c:pt>
                <c:pt idx="7">
                  <c:v>17b</c:v>
                </c:pt>
                <c:pt idx="8">
                  <c:v>13</c:v>
                </c:pt>
                <c:pt idx="9">
                  <c:v>10</c:v>
                </c:pt>
                <c:pt idx="10">
                  <c:v>25</c:v>
                </c:pt>
                <c:pt idx="11">
                  <c:v>28</c:v>
                </c:pt>
                <c:pt idx="12">
                  <c:v>9</c:v>
                </c:pt>
                <c:pt idx="13">
                  <c:v>20</c:v>
                </c:pt>
                <c:pt idx="14">
                  <c:v>31</c:v>
                </c:pt>
                <c:pt idx="15">
                  <c:v>32</c:v>
                </c:pt>
              </c:strCache>
            </c:strRef>
          </c:cat>
          <c:val>
            <c:numRef>
              <c:f>Feuil1!$C$22:$C$37</c:f>
              <c:numCache>
                <c:formatCode>0.000</c:formatCode>
                <c:ptCount val="16"/>
                <c:pt idx="0">
                  <c:v>0.196076583249955</c:v>
                </c:pt>
                <c:pt idx="1">
                  <c:v>0.0571332715292807</c:v>
                </c:pt>
                <c:pt idx="2">
                  <c:v>0.00416038342555147</c:v>
                </c:pt>
                <c:pt idx="3">
                  <c:v>0.0820518944292563</c:v>
                </c:pt>
                <c:pt idx="4">
                  <c:v>0.035811138880323</c:v>
                </c:pt>
                <c:pt idx="5">
                  <c:v>0.0830541090386245</c:v>
                </c:pt>
                <c:pt idx="6">
                  <c:v>0.0159911246832929</c:v>
                </c:pt>
                <c:pt idx="7">
                  <c:v>0.0627035690497593</c:v>
                </c:pt>
                <c:pt idx="8">
                  <c:v>-0.00172764362568101</c:v>
                </c:pt>
                <c:pt idx="9">
                  <c:v>-0.0637582604334135</c:v>
                </c:pt>
                <c:pt idx="10">
                  <c:v>-0.0670887391275145</c:v>
                </c:pt>
                <c:pt idx="11">
                  <c:v>0.0466924628957481</c:v>
                </c:pt>
                <c:pt idx="12">
                  <c:v>0.018354681349277</c:v>
                </c:pt>
                <c:pt idx="13">
                  <c:v>0.036074653761869</c:v>
                </c:pt>
                <c:pt idx="14">
                  <c:v>0.0501483729089278</c:v>
                </c:pt>
                <c:pt idx="15">
                  <c:v>0.0304314654518083</c:v>
                </c:pt>
              </c:numCache>
            </c:numRef>
          </c:val>
        </c:ser>
        <c:ser>
          <c:idx val="1"/>
          <c:order val="1"/>
          <c:tx>
            <c:strRef>
              <c:f>Feuil1!$D$21</c:f>
              <c:strCache>
                <c:ptCount val="1"/>
                <c:pt idx="0">
                  <c:v>492 adult G</c:v>
                </c:pt>
              </c:strCache>
            </c:strRef>
          </c:tx>
          <c:spPr>
            <a:ln w="19050">
              <a:solidFill>
                <a:srgbClr val="0000FF"/>
              </a:solidFill>
            </a:ln>
          </c:spPr>
          <c:marker>
            <c:symbol val="none"/>
          </c:marker>
          <c:cat>
            <c:strRef>
              <c:f>Feuil1!$B$22:$B$37</c:f>
              <c:strCache>
                <c:ptCount val="16"/>
                <c:pt idx="0">
                  <c:v>16</c:v>
                </c:pt>
                <c:pt idx="1">
                  <c:v>23</c:v>
                </c:pt>
                <c:pt idx="2">
                  <c:v>3</c:v>
                </c:pt>
                <c:pt idx="3">
                  <c:v>4</c:v>
                </c:pt>
                <c:pt idx="4">
                  <c:v>2*5</c:v>
                </c:pt>
                <c:pt idx="5">
                  <c:v>5</c:v>
                </c:pt>
                <c:pt idx="6">
                  <c:v>17</c:v>
                </c:pt>
                <c:pt idx="7">
                  <c:v>17b</c:v>
                </c:pt>
                <c:pt idx="8">
                  <c:v>13</c:v>
                </c:pt>
                <c:pt idx="9">
                  <c:v>10</c:v>
                </c:pt>
                <c:pt idx="10">
                  <c:v>25</c:v>
                </c:pt>
                <c:pt idx="11">
                  <c:v>28</c:v>
                </c:pt>
                <c:pt idx="12">
                  <c:v>9</c:v>
                </c:pt>
                <c:pt idx="13">
                  <c:v>20</c:v>
                </c:pt>
                <c:pt idx="14">
                  <c:v>31</c:v>
                </c:pt>
                <c:pt idx="15">
                  <c:v>32</c:v>
                </c:pt>
              </c:strCache>
            </c:strRef>
          </c:cat>
          <c:val>
            <c:numRef>
              <c:f>Feuil1!$D$22:$D$37</c:f>
              <c:numCache>
                <c:formatCode>0.000</c:formatCode>
                <c:ptCount val="16"/>
                <c:pt idx="0">
                  <c:v>0.220076859653721</c:v>
                </c:pt>
                <c:pt idx="1">
                  <c:v>0.093323564817394</c:v>
                </c:pt>
                <c:pt idx="2">
                  <c:v>0.0428680864186748</c:v>
                </c:pt>
                <c:pt idx="3">
                  <c:v>0.117580048858189</c:v>
                </c:pt>
                <c:pt idx="4">
                  <c:v>0.106253770550289</c:v>
                </c:pt>
                <c:pt idx="5">
                  <c:v>0.102448463114666</c:v>
                </c:pt>
                <c:pt idx="6">
                  <c:v>0.0580639892787558</c:v>
                </c:pt>
                <c:pt idx="7">
                  <c:v>0.102412940155233</c:v>
                </c:pt>
                <c:pt idx="8">
                  <c:v>0.0368357515136797</c:v>
                </c:pt>
                <c:pt idx="9">
                  <c:v>0.00572260406912806</c:v>
                </c:pt>
                <c:pt idx="10">
                  <c:v>-0.0415204376174205</c:v>
                </c:pt>
                <c:pt idx="11">
                  <c:v>0.0653929615619915</c:v>
                </c:pt>
                <c:pt idx="14">
                  <c:v>0.123255471244359</c:v>
                </c:pt>
                <c:pt idx="15">
                  <c:v>0.0825812202131382</c:v>
                </c:pt>
              </c:numCache>
            </c:numRef>
          </c:val>
        </c:ser>
        <c:ser>
          <c:idx val="2"/>
          <c:order val="2"/>
          <c:tx>
            <c:strRef>
              <c:f>Feuil1!$E$21</c:f>
              <c:strCache>
                <c:ptCount val="1"/>
                <c:pt idx="0">
                  <c:v>493 adult H</c:v>
                </c:pt>
              </c:strCache>
            </c:strRef>
          </c:tx>
          <c:spPr>
            <a:ln w="25400">
              <a:solidFill>
                <a:srgbClr val="FF6600"/>
              </a:solidFill>
            </a:ln>
          </c:spPr>
          <c:marker>
            <c:symbol val="none"/>
          </c:marker>
          <c:cat>
            <c:strRef>
              <c:f>Feuil1!$B$22:$B$37</c:f>
              <c:strCache>
                <c:ptCount val="16"/>
                <c:pt idx="0">
                  <c:v>16</c:v>
                </c:pt>
                <c:pt idx="1">
                  <c:v>23</c:v>
                </c:pt>
                <c:pt idx="2">
                  <c:v>3</c:v>
                </c:pt>
                <c:pt idx="3">
                  <c:v>4</c:v>
                </c:pt>
                <c:pt idx="4">
                  <c:v>2*5</c:v>
                </c:pt>
                <c:pt idx="5">
                  <c:v>5</c:v>
                </c:pt>
                <c:pt idx="6">
                  <c:v>17</c:v>
                </c:pt>
                <c:pt idx="7">
                  <c:v>17b</c:v>
                </c:pt>
                <c:pt idx="8">
                  <c:v>13</c:v>
                </c:pt>
                <c:pt idx="9">
                  <c:v>10</c:v>
                </c:pt>
                <c:pt idx="10">
                  <c:v>25</c:v>
                </c:pt>
                <c:pt idx="11">
                  <c:v>28</c:v>
                </c:pt>
                <c:pt idx="12">
                  <c:v>9</c:v>
                </c:pt>
                <c:pt idx="13">
                  <c:v>20</c:v>
                </c:pt>
                <c:pt idx="14">
                  <c:v>31</c:v>
                </c:pt>
                <c:pt idx="15">
                  <c:v>32</c:v>
                </c:pt>
              </c:strCache>
            </c:strRef>
          </c:cat>
          <c:val>
            <c:numRef>
              <c:f>Feuil1!$E$22:$E$37</c:f>
              <c:numCache>
                <c:formatCode>0.000</c:formatCode>
                <c:ptCount val="16"/>
                <c:pt idx="5">
                  <c:v>0.114701087428181</c:v>
                </c:pt>
                <c:pt idx="6">
                  <c:v>0.0914122218576108</c:v>
                </c:pt>
                <c:pt idx="7">
                  <c:v>0.0956136704473778</c:v>
                </c:pt>
              </c:numCache>
            </c:numRef>
          </c:val>
        </c:ser>
        <c:ser>
          <c:idx val="3"/>
          <c:order val="3"/>
          <c:tx>
            <c:strRef>
              <c:f>Feuil1!$F$21</c:f>
              <c:strCache>
                <c:ptCount val="1"/>
                <c:pt idx="0">
                  <c:v>492 adult AS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triangle"/>
            <c:size val="6"/>
            <c:spPr>
              <a:solidFill>
                <a:schemeClr val="tx1"/>
              </a:solidFill>
            </c:spPr>
          </c:marker>
          <c:cat>
            <c:strRef>
              <c:f>Feuil1!$B$22:$B$37</c:f>
              <c:strCache>
                <c:ptCount val="16"/>
                <c:pt idx="0">
                  <c:v>16</c:v>
                </c:pt>
                <c:pt idx="1">
                  <c:v>23</c:v>
                </c:pt>
                <c:pt idx="2">
                  <c:v>3</c:v>
                </c:pt>
                <c:pt idx="3">
                  <c:v>4</c:v>
                </c:pt>
                <c:pt idx="4">
                  <c:v>2*5</c:v>
                </c:pt>
                <c:pt idx="5">
                  <c:v>5</c:v>
                </c:pt>
                <c:pt idx="6">
                  <c:v>17</c:v>
                </c:pt>
                <c:pt idx="7">
                  <c:v>17b</c:v>
                </c:pt>
                <c:pt idx="8">
                  <c:v>13</c:v>
                </c:pt>
                <c:pt idx="9">
                  <c:v>10</c:v>
                </c:pt>
                <c:pt idx="10">
                  <c:v>25</c:v>
                </c:pt>
                <c:pt idx="11">
                  <c:v>28</c:v>
                </c:pt>
                <c:pt idx="12">
                  <c:v>9</c:v>
                </c:pt>
                <c:pt idx="13">
                  <c:v>20</c:v>
                </c:pt>
                <c:pt idx="14">
                  <c:v>31</c:v>
                </c:pt>
                <c:pt idx="15">
                  <c:v>32</c:v>
                </c:pt>
              </c:strCache>
            </c:strRef>
          </c:cat>
          <c:val>
            <c:numRef>
              <c:f>Feuil1!$F$22:$F$37</c:f>
              <c:numCache>
                <c:formatCode>0.000</c:formatCode>
                <c:ptCount val="16"/>
                <c:pt idx="0">
                  <c:v>0.200006876878387</c:v>
                </c:pt>
                <c:pt idx="1">
                  <c:v>0.0614871373863477</c:v>
                </c:pt>
                <c:pt idx="2">
                  <c:v>0.00855463152364377</c:v>
                </c:pt>
                <c:pt idx="3">
                  <c:v>0.0863027715829148</c:v>
                </c:pt>
                <c:pt idx="4">
                  <c:v>0.0399440279467074</c:v>
                </c:pt>
                <c:pt idx="5">
                  <c:v>0.0874770444575961</c:v>
                </c:pt>
                <c:pt idx="6">
                  <c:v>0.019718997202536</c:v>
                </c:pt>
                <c:pt idx="7">
                  <c:v>0.0663840527881267</c:v>
                </c:pt>
                <c:pt idx="8">
                  <c:v>0.00246207922423958</c:v>
                </c:pt>
                <c:pt idx="9">
                  <c:v>-0.0606300753704709</c:v>
                </c:pt>
                <c:pt idx="10">
                  <c:v>-0.0631315866300979</c:v>
                </c:pt>
                <c:pt idx="11">
                  <c:v>0.0510138366783908</c:v>
                </c:pt>
                <c:pt idx="14">
                  <c:v>0.0544166577016014</c:v>
                </c:pt>
                <c:pt idx="15">
                  <c:v>0.0346539786645033</c:v>
                </c:pt>
              </c:numCache>
            </c:numRef>
          </c:val>
        </c:ser>
        <c:ser>
          <c:idx val="4"/>
          <c:order val="4"/>
          <c:tx>
            <c:strRef>
              <c:f>Feuil1!$G$21</c:f>
              <c:strCache>
                <c:ptCount val="1"/>
                <c:pt idx="0">
                  <c:v>492 adult B</c:v>
                </c:pt>
              </c:strCache>
            </c:strRef>
          </c:tx>
          <c:marker>
            <c:symbol val="square"/>
            <c:size val="6"/>
            <c:spPr>
              <a:solidFill>
                <a:srgbClr val="008000"/>
              </a:solidFill>
            </c:spPr>
          </c:marker>
          <c:cat>
            <c:strRef>
              <c:f>Feuil1!$B$22:$B$37</c:f>
              <c:strCache>
                <c:ptCount val="16"/>
                <c:pt idx="0">
                  <c:v>16</c:v>
                </c:pt>
                <c:pt idx="1">
                  <c:v>23</c:v>
                </c:pt>
                <c:pt idx="2">
                  <c:v>3</c:v>
                </c:pt>
                <c:pt idx="3">
                  <c:v>4</c:v>
                </c:pt>
                <c:pt idx="4">
                  <c:v>2*5</c:v>
                </c:pt>
                <c:pt idx="5">
                  <c:v>5</c:v>
                </c:pt>
                <c:pt idx="6">
                  <c:v>17</c:v>
                </c:pt>
                <c:pt idx="7">
                  <c:v>17b</c:v>
                </c:pt>
                <c:pt idx="8">
                  <c:v>13</c:v>
                </c:pt>
                <c:pt idx="9">
                  <c:v>10</c:v>
                </c:pt>
                <c:pt idx="10">
                  <c:v>25</c:v>
                </c:pt>
                <c:pt idx="11">
                  <c:v>28</c:v>
                </c:pt>
                <c:pt idx="12">
                  <c:v>9</c:v>
                </c:pt>
                <c:pt idx="13">
                  <c:v>20</c:v>
                </c:pt>
                <c:pt idx="14">
                  <c:v>31</c:v>
                </c:pt>
                <c:pt idx="15">
                  <c:v>32</c:v>
                </c:pt>
              </c:strCache>
            </c:strRef>
          </c:cat>
          <c:val>
            <c:numRef>
              <c:f>Feuil1!$G$22:$G$37</c:f>
              <c:numCache>
                <c:formatCode>0.000</c:formatCode>
                <c:ptCount val="16"/>
                <c:pt idx="4">
                  <c:v>0.101222704956717</c:v>
                </c:pt>
                <c:pt idx="12">
                  <c:v>0.0748437409049201</c:v>
                </c:pt>
              </c:numCache>
            </c:numRef>
          </c:val>
        </c:ser>
        <c:marker val="1"/>
        <c:axId val="365382120"/>
        <c:axId val="365525608"/>
      </c:lineChart>
      <c:catAx>
        <c:axId val="36538212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365525608"/>
        <c:crosses val="autoZero"/>
        <c:auto val="1"/>
        <c:lblAlgn val="ctr"/>
        <c:lblOffset val="100"/>
        <c:tickLblSkip val="1"/>
        <c:tickMarkSkip val="1"/>
      </c:catAx>
      <c:valAx>
        <c:axId val="365525608"/>
        <c:scaling>
          <c:orientation val="minMax"/>
          <c:max val="0.2"/>
          <c:min val="-0.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365382120"/>
        <c:crosses val="autoZero"/>
        <c:crossBetween val="midCat"/>
        <c:maj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0"/>
          <c:y val="0.0250896276895964"/>
          <c:w val="1.0"/>
          <c:h val="0.0522481755329364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 paperSize="0" orientation="landscape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plotArea>
      <c:layout>
        <c:manualLayout>
          <c:layoutTarget val="inner"/>
          <c:xMode val="edge"/>
          <c:yMode val="edge"/>
          <c:x val="0.114470872512949"/>
          <c:y val="0.182795858881345"/>
          <c:w val="0.838013179906114"/>
          <c:h val="0.695341110254528"/>
        </c:manualLayout>
      </c:layout>
      <c:lineChart>
        <c:grouping val="standard"/>
        <c:ser>
          <c:idx val="0"/>
          <c:order val="0"/>
          <c:tx>
            <c:strRef>
              <c:f>Feuil1!$C$60</c:f>
              <c:strCache>
                <c:ptCount val="1"/>
                <c:pt idx="0">
                  <c:v>MUSM 492</c:v>
                </c:pt>
              </c:strCache>
            </c:strRef>
          </c:tx>
          <c:spPr>
            <a:ln w="25400" cap="rnd" cmpd="sng" algn="ctr">
              <a:solidFill>
                <a:srgbClr val="CCFFCC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strRef>
              <c:f>Feuil1!$B$61:$B$76</c:f>
              <c:strCache>
                <c:ptCount val="16"/>
                <c:pt idx="0">
                  <c:v>16</c:v>
                </c:pt>
                <c:pt idx="1">
                  <c:v>23</c:v>
                </c:pt>
                <c:pt idx="2">
                  <c:v>3</c:v>
                </c:pt>
                <c:pt idx="3">
                  <c:v>4</c:v>
                </c:pt>
                <c:pt idx="4">
                  <c:v>2*5</c:v>
                </c:pt>
                <c:pt idx="5">
                  <c:v>5</c:v>
                </c:pt>
                <c:pt idx="6">
                  <c:v>17</c:v>
                </c:pt>
                <c:pt idx="7">
                  <c:v>17b</c:v>
                </c:pt>
                <c:pt idx="8">
                  <c:v>13</c:v>
                </c:pt>
                <c:pt idx="9">
                  <c:v>10</c:v>
                </c:pt>
                <c:pt idx="10">
                  <c:v>25</c:v>
                </c:pt>
                <c:pt idx="11">
                  <c:v>28</c:v>
                </c:pt>
                <c:pt idx="12">
                  <c:v>9</c:v>
                </c:pt>
                <c:pt idx="13">
                  <c:v>20</c:v>
                </c:pt>
                <c:pt idx="14">
                  <c:v>31</c:v>
                </c:pt>
                <c:pt idx="15">
                  <c:v>32</c:v>
                </c:pt>
              </c:strCache>
            </c:strRef>
          </c:cat>
          <c:val>
            <c:numRef>
              <c:f>Feuil1!$C$61:$C$76</c:f>
              <c:numCache>
                <c:formatCode>0.000</c:formatCode>
                <c:ptCount val="16"/>
                <c:pt idx="0">
                  <c:v>0.196076583249955</c:v>
                </c:pt>
                <c:pt idx="1">
                  <c:v>0.0571332715292807</c:v>
                </c:pt>
                <c:pt idx="2">
                  <c:v>0.00416038342555147</c:v>
                </c:pt>
                <c:pt idx="3">
                  <c:v>0.0820518944292563</c:v>
                </c:pt>
                <c:pt idx="4">
                  <c:v>0.035811138880323</c:v>
                </c:pt>
                <c:pt idx="5">
                  <c:v>0.0830541090386245</c:v>
                </c:pt>
                <c:pt idx="6">
                  <c:v>0.0159911246832929</c:v>
                </c:pt>
                <c:pt idx="7">
                  <c:v>0.0627035690497593</c:v>
                </c:pt>
                <c:pt idx="8">
                  <c:v>-0.00172764362568101</c:v>
                </c:pt>
                <c:pt idx="9">
                  <c:v>-0.0637582604334135</c:v>
                </c:pt>
                <c:pt idx="10">
                  <c:v>-0.0670887391275145</c:v>
                </c:pt>
                <c:pt idx="11">
                  <c:v>0.0466924628957481</c:v>
                </c:pt>
                <c:pt idx="12">
                  <c:v>0.018354681349277</c:v>
                </c:pt>
                <c:pt idx="13">
                  <c:v>0.036074653761869</c:v>
                </c:pt>
                <c:pt idx="14">
                  <c:v>0.0501483729089278</c:v>
                </c:pt>
                <c:pt idx="15">
                  <c:v>0.0304314654518083</c:v>
                </c:pt>
              </c:numCache>
            </c:numRef>
          </c:val>
        </c:ser>
        <c:ser>
          <c:idx val="1"/>
          <c:order val="1"/>
          <c:tx>
            <c:strRef>
              <c:f>Feuil1!$D$60</c:f>
              <c:strCache>
                <c:ptCount val="1"/>
                <c:pt idx="0">
                  <c:v>MUSM 492 adult</c:v>
                </c:pt>
              </c:strCache>
            </c:strRef>
          </c:tx>
          <c:marker>
            <c:symbol val="none"/>
          </c:marker>
          <c:cat>
            <c:strRef>
              <c:f>Feuil1!$B$61:$B$76</c:f>
              <c:strCache>
                <c:ptCount val="16"/>
                <c:pt idx="0">
                  <c:v>16</c:v>
                </c:pt>
                <c:pt idx="1">
                  <c:v>23</c:v>
                </c:pt>
                <c:pt idx="2">
                  <c:v>3</c:v>
                </c:pt>
                <c:pt idx="3">
                  <c:v>4</c:v>
                </c:pt>
                <c:pt idx="4">
                  <c:v>2*5</c:v>
                </c:pt>
                <c:pt idx="5">
                  <c:v>5</c:v>
                </c:pt>
                <c:pt idx="6">
                  <c:v>17</c:v>
                </c:pt>
                <c:pt idx="7">
                  <c:v>17b</c:v>
                </c:pt>
                <c:pt idx="8">
                  <c:v>13</c:v>
                </c:pt>
                <c:pt idx="9">
                  <c:v>10</c:v>
                </c:pt>
                <c:pt idx="10">
                  <c:v>25</c:v>
                </c:pt>
                <c:pt idx="11">
                  <c:v>28</c:v>
                </c:pt>
                <c:pt idx="12">
                  <c:v>9</c:v>
                </c:pt>
                <c:pt idx="13">
                  <c:v>20</c:v>
                </c:pt>
                <c:pt idx="14">
                  <c:v>31</c:v>
                </c:pt>
                <c:pt idx="15">
                  <c:v>32</c:v>
                </c:pt>
              </c:strCache>
            </c:strRef>
          </c:cat>
          <c:val>
            <c:numRef>
              <c:f>Feuil1!$D$61:$D$76</c:f>
              <c:numCache>
                <c:formatCode>0.000</c:formatCode>
                <c:ptCount val="16"/>
                <c:pt idx="0">
                  <c:v>0.220076859653721</c:v>
                </c:pt>
                <c:pt idx="1">
                  <c:v>0.093323564817394</c:v>
                </c:pt>
                <c:pt idx="2">
                  <c:v>0.0428680864186748</c:v>
                </c:pt>
                <c:pt idx="3">
                  <c:v>0.117580048858189</c:v>
                </c:pt>
                <c:pt idx="4">
                  <c:v>0.101222704956717</c:v>
                </c:pt>
                <c:pt idx="5">
                  <c:v>0.114701087428181</c:v>
                </c:pt>
                <c:pt idx="6">
                  <c:v>0.0914122218576108</c:v>
                </c:pt>
                <c:pt idx="7">
                  <c:v>0.0956136704473778</c:v>
                </c:pt>
                <c:pt idx="8">
                  <c:v>0.0368357515136797</c:v>
                </c:pt>
                <c:pt idx="9">
                  <c:v>0.00572260406912806</c:v>
                </c:pt>
                <c:pt idx="10">
                  <c:v>0.0171152121394229</c:v>
                </c:pt>
                <c:pt idx="11">
                  <c:v>0.0653929615619915</c:v>
                </c:pt>
                <c:pt idx="12">
                  <c:v>0.0748437409049201</c:v>
                </c:pt>
                <c:pt idx="14">
                  <c:v>0.123255471244359</c:v>
                </c:pt>
                <c:pt idx="15">
                  <c:v>0.109820657149517</c:v>
                </c:pt>
              </c:numCache>
            </c:numRef>
          </c:val>
        </c:ser>
        <c:marker val="1"/>
        <c:axId val="237530120"/>
        <c:axId val="237533944"/>
      </c:lineChart>
      <c:catAx>
        <c:axId val="23753012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37533944"/>
        <c:crosses val="autoZero"/>
        <c:auto val="1"/>
        <c:lblAlgn val="ctr"/>
        <c:lblOffset val="100"/>
        <c:tickLblSkip val="1"/>
        <c:tickMarkSkip val="1"/>
      </c:catAx>
      <c:valAx>
        <c:axId val="237533944"/>
        <c:scaling>
          <c:orientation val="minMax"/>
          <c:max val="0.25"/>
          <c:min val="-0.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37530120"/>
        <c:crosses val="autoZero"/>
        <c:crossBetween val="midCat"/>
        <c:maj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66306739311265"/>
          <c:y val="0.0250896276895964"/>
          <c:w val="0.434049199732386"/>
          <c:h val="0.0522481755329364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 paperSize="0" orientation="landscape" horizontalDpi="-4" verticalDpi="-4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304800</xdr:colOff>
      <xdr:row>8</xdr:row>
      <xdr:rowOff>152400</xdr:rowOff>
    </xdr:from>
    <xdr:to>
      <xdr:col>16</xdr:col>
      <xdr:colOff>355600</xdr:colOff>
      <xdr:row>34</xdr:row>
      <xdr:rowOff>25400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749300</xdr:colOff>
      <xdr:row>49</xdr:row>
      <xdr:rowOff>38100</xdr:rowOff>
    </xdr:from>
    <xdr:to>
      <xdr:col>12</xdr:col>
      <xdr:colOff>800100</xdr:colOff>
      <xdr:row>74</xdr:row>
      <xdr:rowOff>76200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J78"/>
  <sheetViews>
    <sheetView tabSelected="1" topLeftCell="A20" workbookViewId="0">
      <selection activeCell="D46" sqref="D46"/>
    </sheetView>
  </sheetViews>
  <sheetFormatPr baseColWidth="10" defaultRowHeight="13"/>
  <cols>
    <col min="5" max="5" width="10.83203125" style="17"/>
    <col min="9" max="9" width="10.83203125" style="17"/>
  </cols>
  <sheetData>
    <row r="1" spans="1:9" s="11" customFormat="1">
      <c r="A1" s="9"/>
      <c r="B1" s="9"/>
      <c r="C1" s="9" t="s">
        <v>3</v>
      </c>
      <c r="E1" s="16"/>
      <c r="I1" s="16"/>
    </row>
    <row r="2" spans="1:9" s="11" customFormat="1">
      <c r="A2" s="11" t="s">
        <v>2</v>
      </c>
      <c r="B2" s="9"/>
      <c r="C2" s="9" t="s">
        <v>4</v>
      </c>
      <c r="D2" s="11" t="s">
        <v>5</v>
      </c>
      <c r="E2" s="16" t="s">
        <v>7</v>
      </c>
      <c r="F2" s="11" t="s">
        <v>6</v>
      </c>
      <c r="G2" s="11" t="s">
        <v>9</v>
      </c>
      <c r="I2" s="16"/>
    </row>
    <row r="3" spans="1:9">
      <c r="A3" s="3">
        <v>56.028125000000003</v>
      </c>
      <c r="B3" s="1">
        <v>16</v>
      </c>
      <c r="C3" s="4">
        <v>88</v>
      </c>
      <c r="D3" s="13">
        <v>93</v>
      </c>
      <c r="E3" s="14"/>
      <c r="F3">
        <v>88.8</v>
      </c>
    </row>
    <row r="4" spans="1:9">
      <c r="A4" s="3">
        <v>348.0625</v>
      </c>
      <c r="B4" s="1">
        <v>23</v>
      </c>
      <c r="C4" s="2">
        <v>397</v>
      </c>
      <c r="D4" s="13">
        <v>431.5</v>
      </c>
      <c r="E4" s="14"/>
      <c r="F4">
        <v>401</v>
      </c>
    </row>
    <row r="5" spans="1:9">
      <c r="A5" s="3">
        <v>116.875</v>
      </c>
      <c r="B5" s="1">
        <v>3</v>
      </c>
      <c r="C5" s="2">
        <v>118</v>
      </c>
      <c r="D5" s="13">
        <v>129</v>
      </c>
      <c r="E5" s="14"/>
      <c r="F5">
        <v>119.2</v>
      </c>
    </row>
    <row r="6" spans="1:9">
      <c r="A6" s="3">
        <v>100.996875</v>
      </c>
      <c r="B6" s="1">
        <v>4</v>
      </c>
      <c r="C6" s="2">
        <v>122</v>
      </c>
      <c r="D6" s="13">
        <v>132.4</v>
      </c>
      <c r="F6">
        <v>123.2</v>
      </c>
    </row>
    <row r="7" spans="1:9">
      <c r="A7" s="3">
        <v>115.56666666666666</v>
      </c>
      <c r="B7" s="5" t="s">
        <v>0</v>
      </c>
      <c r="C7" s="2">
        <v>125.5</v>
      </c>
      <c r="D7" s="3">
        <v>147.6</v>
      </c>
      <c r="E7" s="14"/>
      <c r="F7">
        <v>126.7</v>
      </c>
      <c r="G7" s="23">
        <v>145.9</v>
      </c>
    </row>
    <row r="8" spans="1:9">
      <c r="A8" s="3">
        <v>104.89375</v>
      </c>
      <c r="B8" s="1">
        <v>5</v>
      </c>
      <c r="C8" s="2">
        <v>127</v>
      </c>
      <c r="D8" s="3">
        <v>132.80000000000001</v>
      </c>
      <c r="E8" s="18">
        <v>136.6</v>
      </c>
      <c r="F8">
        <v>128.30000000000001</v>
      </c>
    </row>
    <row r="9" spans="1:9">
      <c r="A9" s="3">
        <v>55.903225806451616</v>
      </c>
      <c r="B9" s="1">
        <v>17</v>
      </c>
      <c r="C9" s="2">
        <v>58</v>
      </c>
      <c r="D9" s="3">
        <v>63.9</v>
      </c>
      <c r="E9" s="18">
        <v>69</v>
      </c>
      <c r="F9">
        <v>58.5</v>
      </c>
    </row>
    <row r="10" spans="1:9">
      <c r="A10" s="3">
        <v>40.681249999999999</v>
      </c>
      <c r="B10" s="1" t="s">
        <v>1</v>
      </c>
      <c r="C10" s="2">
        <v>47</v>
      </c>
      <c r="D10" s="3">
        <v>51.5</v>
      </c>
      <c r="E10" s="18">
        <v>50.7</v>
      </c>
      <c r="F10">
        <v>47.4</v>
      </c>
    </row>
    <row r="11" spans="1:9">
      <c r="A11" s="3">
        <v>196.78125</v>
      </c>
      <c r="B11" s="1">
        <v>13</v>
      </c>
      <c r="C11" s="2">
        <v>196</v>
      </c>
      <c r="D11" s="13">
        <v>214.2</v>
      </c>
      <c r="E11" s="14"/>
      <c r="F11">
        <v>197.9</v>
      </c>
    </row>
    <row r="12" spans="1:9">
      <c r="A12" s="3">
        <v>48.0625</v>
      </c>
      <c r="B12" s="1">
        <v>10</v>
      </c>
      <c r="C12" s="2">
        <v>41.5</v>
      </c>
      <c r="D12" s="13">
        <v>48.7</v>
      </c>
      <c r="E12" s="14"/>
      <c r="F12">
        <v>41.8</v>
      </c>
    </row>
    <row r="13" spans="1:9">
      <c r="A13" s="3">
        <v>102</v>
      </c>
      <c r="B13" s="1">
        <v>25</v>
      </c>
      <c r="C13" s="10">
        <v>87.4</v>
      </c>
      <c r="D13" s="3">
        <v>92.7</v>
      </c>
      <c r="E13" s="14"/>
      <c r="F13">
        <v>88.2</v>
      </c>
    </row>
    <row r="14" spans="1:9">
      <c r="A14" s="3">
        <v>89.806451612903231</v>
      </c>
      <c r="B14" s="1">
        <v>28</v>
      </c>
      <c r="C14" s="10">
        <v>100</v>
      </c>
      <c r="D14" s="13">
        <v>104.4</v>
      </c>
      <c r="E14" s="14"/>
      <c r="F14">
        <v>101</v>
      </c>
    </row>
    <row r="15" spans="1:9">
      <c r="A15" s="3">
        <v>63.268749999999997</v>
      </c>
      <c r="B15" s="1">
        <v>9</v>
      </c>
      <c r="C15" s="2">
        <v>66</v>
      </c>
      <c r="D15" s="3"/>
      <c r="E15" s="14"/>
      <c r="G15" s="21">
        <f>D14*0.72</f>
        <v>75.168000000000006</v>
      </c>
    </row>
    <row r="16" spans="1:9">
      <c r="A16" s="3">
        <v>14.264516129032257</v>
      </c>
      <c r="B16" s="1">
        <v>20</v>
      </c>
      <c r="C16" s="2">
        <v>15.5</v>
      </c>
      <c r="D16" s="3"/>
      <c r="E16" s="14"/>
    </row>
    <row r="17" spans="1:9">
      <c r="A17" s="3">
        <v>144.33333333333334</v>
      </c>
      <c r="B17" s="1">
        <v>31</v>
      </c>
      <c r="C17" s="2">
        <v>162</v>
      </c>
      <c r="D17" s="13">
        <v>191.7</v>
      </c>
      <c r="E17" s="14"/>
      <c r="F17">
        <v>163.6</v>
      </c>
    </row>
    <row r="18" spans="1:9">
      <c r="A18" s="3">
        <v>162.22499999999999</v>
      </c>
      <c r="B18" s="1">
        <v>32</v>
      </c>
      <c r="C18" s="2">
        <v>174</v>
      </c>
      <c r="D18" s="3">
        <v>196.2</v>
      </c>
      <c r="E18" s="14"/>
      <c r="F18">
        <v>175.7</v>
      </c>
    </row>
    <row r="19" spans="1:9">
      <c r="A19" s="2"/>
      <c r="B19" s="1">
        <v>1</v>
      </c>
      <c r="C19" s="2">
        <v>495</v>
      </c>
      <c r="D19" s="3">
        <v>541.6</v>
      </c>
      <c r="E19" s="14"/>
      <c r="F19">
        <v>499.9</v>
      </c>
    </row>
    <row r="20" spans="1:9">
      <c r="A20" s="2"/>
      <c r="B20" s="1">
        <v>8</v>
      </c>
      <c r="C20" s="6"/>
      <c r="D20" s="3">
        <v>183.2</v>
      </c>
      <c r="E20" s="14"/>
      <c r="F20">
        <v>166</v>
      </c>
    </row>
    <row r="21" spans="1:9" s="11" customFormat="1">
      <c r="C21" s="11" t="str">
        <f>C2</f>
        <v>MUSM 492</v>
      </c>
      <c r="D21" s="11" t="str">
        <f>D2</f>
        <v>492 adult G</v>
      </c>
      <c r="E21" s="16" t="s">
        <v>7</v>
      </c>
      <c r="F21" s="11" t="str">
        <f>F2</f>
        <v>492 adult AS</v>
      </c>
      <c r="G21" s="11" t="s">
        <v>9</v>
      </c>
      <c r="I21" s="16"/>
    </row>
    <row r="22" spans="1:9">
      <c r="A22" s="7">
        <f t="shared" ref="A22:A29" si="0">LOG10(A3)</f>
        <v>1.748406088900214</v>
      </c>
      <c r="B22" s="1">
        <v>16</v>
      </c>
      <c r="C22" s="8">
        <f>LOG10(C3)-$A22</f>
        <v>0.19607658324995469</v>
      </c>
      <c r="D22" s="8">
        <f>LOG10(D3)-$A22</f>
        <v>0.22007685965372104</v>
      </c>
      <c r="E22" s="15"/>
      <c r="F22" s="8">
        <f>LOG10(F3)-$A22</f>
        <v>0.20000687687838692</v>
      </c>
      <c r="G22" s="8"/>
    </row>
    <row r="23" spans="1:9">
      <c r="A23" s="7">
        <f t="shared" si="0"/>
        <v>2.5416572352338345</v>
      </c>
      <c r="B23" s="1">
        <v>23</v>
      </c>
      <c r="C23" s="8">
        <f t="shared" ref="C23:D23" si="1">LOG10(C4)-$A23</f>
        <v>5.7133271529280716E-2</v>
      </c>
      <c r="D23" s="8">
        <f t="shared" si="1"/>
        <v>9.3323564817394011E-2</v>
      </c>
      <c r="E23" s="15"/>
      <c r="F23" s="8">
        <f t="shared" ref="F23" si="2">LOG10(F4)-$A23</f>
        <v>6.1487137386347701E-2</v>
      </c>
      <c r="G23" s="8"/>
    </row>
    <row r="24" spans="1:9">
      <c r="A24" s="7">
        <f t="shared" si="0"/>
        <v>2.067721623880574</v>
      </c>
      <c r="B24" s="1">
        <v>3</v>
      </c>
      <c r="C24" s="8">
        <f t="shared" ref="C24:C37" si="3">LOG10(C5)-$A24</f>
        <v>4.1603834255514727E-3</v>
      </c>
      <c r="D24" s="8">
        <f t="shared" ref="D24:F24" si="4">LOG10(D5)-$A24</f>
        <v>4.2868086418674789E-2</v>
      </c>
      <c r="E24" s="15"/>
      <c r="F24" s="8">
        <f t="shared" si="4"/>
        <v>8.5546315236437742E-3</v>
      </c>
      <c r="G24" s="8"/>
    </row>
    <row r="25" spans="1:9">
      <c r="A25" s="7">
        <f t="shared" si="0"/>
        <v>2.0043079362454921</v>
      </c>
      <c r="B25" s="1">
        <v>4</v>
      </c>
      <c r="C25" s="8">
        <f t="shared" si="3"/>
        <v>8.2051894429256311E-2</v>
      </c>
      <c r="D25" s="8">
        <f t="shared" ref="D25:F25" si="5">LOG10(D6)-$A25</f>
        <v>0.11758004885818885</v>
      </c>
      <c r="F25" s="8">
        <f t="shared" si="5"/>
        <v>8.6302771582914772E-2</v>
      </c>
      <c r="G25" s="8"/>
    </row>
    <row r="26" spans="1:9">
      <c r="A26" s="7">
        <f t="shared" si="0"/>
        <v>2.0628325869367341</v>
      </c>
      <c r="B26" s="5" t="s">
        <v>0</v>
      </c>
      <c r="C26" s="8">
        <f t="shared" si="3"/>
        <v>3.5811138880323057E-2</v>
      </c>
      <c r="D26" s="8">
        <f t="shared" ref="D26:G26" si="6">LOG10(D7)-$A26</f>
        <v>0.10625377055028862</v>
      </c>
      <c r="E26" s="15"/>
      <c r="F26" s="8">
        <f t="shared" si="6"/>
        <v>3.9944027946707372E-2</v>
      </c>
      <c r="G26" s="22">
        <f t="shared" si="6"/>
        <v>0.10122270495671737</v>
      </c>
    </row>
    <row r="27" spans="1:9">
      <c r="A27" s="7">
        <f t="shared" si="0"/>
        <v>2.0207496119173323</v>
      </c>
      <c r="B27" s="1">
        <v>5</v>
      </c>
      <c r="C27" s="8">
        <f t="shared" si="3"/>
        <v>8.3054109038624535E-2</v>
      </c>
      <c r="D27" s="8">
        <f t="shared" ref="D27:F27" si="7">LOG10(D8)-$A27</f>
        <v>0.10244846311466649</v>
      </c>
      <c r="E27" s="19">
        <f t="shared" ref="E27" si="8">LOG10(E8)-$A27</f>
        <v>0.1147010874281813</v>
      </c>
      <c r="F27" s="8">
        <f t="shared" si="7"/>
        <v>8.7477044457596076E-2</v>
      </c>
      <c r="G27" s="8"/>
    </row>
    <row r="28" spans="1:9">
      <c r="A28" s="7">
        <f t="shared" si="0"/>
        <v>1.7474368688796444</v>
      </c>
      <c r="B28" s="1">
        <v>17</v>
      </c>
      <c r="C28" s="8">
        <f t="shared" si="3"/>
        <v>1.599112468329289E-2</v>
      </c>
      <c r="D28" s="8">
        <f t="shared" ref="D28:F28" si="9">LOG10(D9)-$A28</f>
        <v>5.8063989278755779E-2</v>
      </c>
      <c r="E28" s="19">
        <f t="shared" ref="E28" si="10">LOG10(E9)-$A28</f>
        <v>9.1412221857610776E-2</v>
      </c>
      <c r="F28" s="8">
        <f t="shared" si="9"/>
        <v>1.9718997202536004E-2</v>
      </c>
      <c r="G28" s="8"/>
    </row>
    <row r="29" spans="1:9">
      <c r="A29" s="7">
        <f t="shared" si="0"/>
        <v>1.6093942888859583</v>
      </c>
      <c r="B29" s="1" t="s">
        <v>1</v>
      </c>
      <c r="C29" s="8">
        <f t="shared" si="3"/>
        <v>6.2703569049759267E-2</v>
      </c>
      <c r="D29" s="8">
        <f t="shared" ref="D29:F29" si="11">LOG10(D10)-$A29</f>
        <v>0.10241294015523272</v>
      </c>
      <c r="E29" s="19">
        <f t="shared" ref="E29" si="12">LOG10(E10)-$A29</f>
        <v>9.5613670447377785E-2</v>
      </c>
      <c r="F29" s="8">
        <f t="shared" si="11"/>
        <v>6.6384052788126757E-2</v>
      </c>
      <c r="G29" s="8"/>
    </row>
    <row r="30" spans="1:9">
      <c r="A30" s="7">
        <f t="shared" ref="A30:A37" si="13">LOG10(A11)</f>
        <v>2.2939837149821569</v>
      </c>
      <c r="B30" s="1">
        <v>13</v>
      </c>
      <c r="C30" s="8">
        <f t="shared" si="3"/>
        <v>-1.7276436256810079E-3</v>
      </c>
      <c r="D30" s="8">
        <f t="shared" ref="D30:F33" si="14">LOG10(D11)-$A30</f>
        <v>3.6835751513679682E-2</v>
      </c>
      <c r="E30" s="15"/>
      <c r="F30" s="8">
        <f t="shared" si="14"/>
        <v>2.4620792242395773E-3</v>
      </c>
      <c r="G30" s="8"/>
    </row>
    <row r="31" spans="1:9">
      <c r="A31" s="7">
        <f t="shared" si="13"/>
        <v>1.6818063571455062</v>
      </c>
      <c r="B31" s="1">
        <v>10</v>
      </c>
      <c r="C31" s="8">
        <f t="shared" si="3"/>
        <v>-6.3758260433413483E-2</v>
      </c>
      <c r="D31" s="8">
        <f t="shared" si="14"/>
        <v>5.7226040691280566E-3</v>
      </c>
      <c r="E31" s="15"/>
      <c r="F31" s="8">
        <f t="shared" si="14"/>
        <v>-6.0630075370470937E-2</v>
      </c>
      <c r="G31" s="8"/>
    </row>
    <row r="32" spans="1:9">
      <c r="A32" s="7">
        <f t="shared" si="13"/>
        <v>2.0086001717619175</v>
      </c>
      <c r="B32" s="1">
        <v>25</v>
      </c>
      <c r="C32" s="8">
        <f t="shared" ref="C32" si="15">LOG10(C13)-$A32</f>
        <v>-6.7088739127514563E-2</v>
      </c>
      <c r="D32" s="8">
        <f t="shared" si="14"/>
        <v>-4.1520437617420525E-2</v>
      </c>
      <c r="E32" s="15"/>
      <c r="F32" s="8">
        <f t="shared" si="14"/>
        <v>-6.313158663009788E-2</v>
      </c>
      <c r="G32" s="8"/>
    </row>
    <row r="33" spans="1:10">
      <c r="A33" s="7">
        <f t="shared" si="13"/>
        <v>1.9533075371042519</v>
      </c>
      <c r="B33" s="1">
        <v>28</v>
      </c>
      <c r="C33" s="8">
        <f t="shared" ref="C33" si="16">LOG10(C14)-$A33</f>
        <v>4.6692462895748132E-2</v>
      </c>
      <c r="D33" s="8">
        <f t="shared" si="14"/>
        <v>6.5392961561991481E-2</v>
      </c>
      <c r="E33" s="15"/>
      <c r="F33" s="8">
        <f t="shared" si="14"/>
        <v>5.1013836678390767E-2</v>
      </c>
      <c r="G33" s="8"/>
    </row>
    <row r="34" spans="1:10">
      <c r="A34" s="7">
        <f t="shared" si="13"/>
        <v>1.8011892541925918</v>
      </c>
      <c r="B34" s="1">
        <v>9</v>
      </c>
      <c r="C34" s="8">
        <f t="shared" si="3"/>
        <v>1.835468134927698E-2</v>
      </c>
      <c r="D34" s="8"/>
      <c r="E34" s="15"/>
      <c r="F34" s="8"/>
      <c r="G34" s="22">
        <f t="shared" ref="G34" si="17">LOG10(G15)-$A34</f>
        <v>7.4843740904920075E-2</v>
      </c>
    </row>
    <row r="35" spans="1:10">
      <c r="A35" s="7">
        <f t="shared" si="13"/>
        <v>1.1542570444084224</v>
      </c>
      <c r="B35" s="1">
        <v>20</v>
      </c>
      <c r="C35" s="8">
        <f t="shared" si="3"/>
        <v>3.6074653761869024E-2</v>
      </c>
      <c r="D35" s="8"/>
      <c r="E35" s="15"/>
      <c r="F35" s="8"/>
      <c r="G35" s="8"/>
    </row>
    <row r="36" spans="1:10">
      <c r="A36" s="7">
        <f t="shared" si="13"/>
        <v>2.159366641633703</v>
      </c>
      <c r="B36" s="1">
        <v>31</v>
      </c>
      <c r="C36" s="8">
        <f t="shared" si="3"/>
        <v>5.0148372908927819E-2</v>
      </c>
      <c r="D36" s="8">
        <f t="shared" ref="D36:F36" si="18">LOG10(D17)-$A36</f>
        <v>0.12325547124435943</v>
      </c>
      <c r="E36" s="15"/>
      <c r="F36" s="8">
        <f t="shared" si="18"/>
        <v>5.4416657701601423E-2</v>
      </c>
      <c r="G36" s="8"/>
    </row>
    <row r="37" spans="1:10">
      <c r="A37" s="7">
        <f t="shared" si="13"/>
        <v>2.2101177828307916</v>
      </c>
      <c r="B37" s="1">
        <v>32</v>
      </c>
      <c r="C37" s="8">
        <f t="shared" si="3"/>
        <v>3.0431465451808304E-2</v>
      </c>
      <c r="D37" s="8">
        <f t="shared" ref="D37:F37" si="19">LOG10(D18)-$A37</f>
        <v>8.2581220213138185E-2</v>
      </c>
      <c r="E37" s="15"/>
      <c r="F37" s="8">
        <f t="shared" si="19"/>
        <v>3.465397866450326E-2</v>
      </c>
      <c r="G37" s="8"/>
    </row>
    <row r="38" spans="1:10">
      <c r="B38" s="1">
        <v>1</v>
      </c>
    </row>
    <row r="39" spans="1:10">
      <c r="B39" s="1">
        <v>8</v>
      </c>
    </row>
    <row r="40" spans="1:10" s="11" customFormat="1">
      <c r="A40" s="9"/>
      <c r="B40" s="9"/>
      <c r="C40" s="9" t="s">
        <v>3</v>
      </c>
      <c r="E40" s="16"/>
      <c r="I40" s="16"/>
    </row>
    <row r="41" spans="1:10" s="11" customFormat="1">
      <c r="A41" s="11" t="s">
        <v>2</v>
      </c>
      <c r="B41" s="9"/>
      <c r="C41" s="9" t="s">
        <v>4</v>
      </c>
      <c r="D41" s="11" t="s">
        <v>8</v>
      </c>
      <c r="E41"/>
      <c r="F41"/>
      <c r="G41"/>
      <c r="H41"/>
      <c r="I41"/>
      <c r="J41" s="16"/>
    </row>
    <row r="42" spans="1:10">
      <c r="A42" s="12">
        <v>56.028125000000003</v>
      </c>
      <c r="B42" s="1">
        <v>16</v>
      </c>
      <c r="C42" s="4">
        <v>88</v>
      </c>
      <c r="D42" s="13">
        <v>93</v>
      </c>
      <c r="E42"/>
      <c r="I42"/>
      <c r="J42" s="14"/>
    </row>
    <row r="43" spans="1:10">
      <c r="A43" s="12">
        <v>348.0625</v>
      </c>
      <c r="B43" s="1">
        <v>23</v>
      </c>
      <c r="C43" s="2">
        <v>397</v>
      </c>
      <c r="D43" s="13">
        <v>431.5</v>
      </c>
      <c r="E43"/>
      <c r="I43"/>
      <c r="J43" s="14"/>
    </row>
    <row r="44" spans="1:10">
      <c r="A44" s="12">
        <v>116.875</v>
      </c>
      <c r="B44" s="1">
        <v>3</v>
      </c>
      <c r="C44" s="2">
        <v>118</v>
      </c>
      <c r="D44" s="13">
        <v>129</v>
      </c>
      <c r="E44"/>
      <c r="I44"/>
      <c r="J44" s="14"/>
    </row>
    <row r="45" spans="1:10">
      <c r="A45" s="12">
        <v>100.996875</v>
      </c>
      <c r="B45" s="1">
        <v>4</v>
      </c>
      <c r="C45" s="2">
        <v>122</v>
      </c>
      <c r="D45" s="13">
        <v>132.4</v>
      </c>
      <c r="E45"/>
      <c r="I45"/>
      <c r="J45" s="14"/>
    </row>
    <row r="46" spans="1:10">
      <c r="A46" s="12">
        <v>115.56666666666666</v>
      </c>
      <c r="B46" s="5" t="s">
        <v>0</v>
      </c>
      <c r="C46" s="2">
        <v>125.5</v>
      </c>
      <c r="D46" s="23">
        <v>145.9</v>
      </c>
      <c r="E46"/>
      <c r="I46"/>
      <c r="J46" s="14"/>
    </row>
    <row r="47" spans="1:10">
      <c r="A47" s="12">
        <v>104.89375</v>
      </c>
      <c r="B47" s="1">
        <v>5</v>
      </c>
      <c r="C47" s="2">
        <v>127</v>
      </c>
      <c r="D47" s="18">
        <v>136.6</v>
      </c>
      <c r="E47"/>
      <c r="I47"/>
      <c r="J47" s="14"/>
    </row>
    <row r="48" spans="1:10">
      <c r="A48" s="12">
        <v>55.903225806451616</v>
      </c>
      <c r="B48" s="1">
        <v>17</v>
      </c>
      <c r="C48" s="2">
        <v>58</v>
      </c>
      <c r="D48" s="18">
        <v>69</v>
      </c>
      <c r="E48"/>
      <c r="I48"/>
      <c r="J48" s="14"/>
    </row>
    <row r="49" spans="1:10">
      <c r="A49" s="12">
        <v>40.681249999999999</v>
      </c>
      <c r="B49" s="1" t="s">
        <v>1</v>
      </c>
      <c r="C49" s="2">
        <v>47</v>
      </c>
      <c r="D49" s="18">
        <v>50.7</v>
      </c>
      <c r="E49"/>
      <c r="I49"/>
      <c r="J49" s="14"/>
    </row>
    <row r="50" spans="1:10">
      <c r="A50" s="12">
        <v>196.78125</v>
      </c>
      <c r="B50" s="1">
        <v>13</v>
      </c>
      <c r="C50" s="2">
        <v>196</v>
      </c>
      <c r="D50" s="13">
        <v>214.2</v>
      </c>
      <c r="E50"/>
      <c r="I50"/>
      <c r="J50" s="14"/>
    </row>
    <row r="51" spans="1:10">
      <c r="A51" s="12">
        <v>48.0625</v>
      </c>
      <c r="B51" s="1">
        <v>10</v>
      </c>
      <c r="C51" s="2">
        <v>41.5</v>
      </c>
      <c r="D51" s="13">
        <v>48.7</v>
      </c>
      <c r="E51"/>
      <c r="I51"/>
      <c r="J51" s="14"/>
    </row>
    <row r="52" spans="1:10">
      <c r="A52" s="12">
        <v>102</v>
      </c>
      <c r="B52" s="1">
        <v>25</v>
      </c>
      <c r="C52" s="10">
        <v>87.4</v>
      </c>
      <c r="D52" s="24">
        <v>106.1</v>
      </c>
      <c r="E52"/>
      <c r="I52"/>
      <c r="J52" s="17"/>
    </row>
    <row r="53" spans="1:10">
      <c r="A53" s="12">
        <v>89.806451612903231</v>
      </c>
      <c r="B53" s="1">
        <v>28</v>
      </c>
      <c r="C53" s="10">
        <v>100</v>
      </c>
      <c r="D53" s="13">
        <v>104.4</v>
      </c>
      <c r="E53"/>
      <c r="I53"/>
      <c r="J53" s="14"/>
    </row>
    <row r="54" spans="1:10">
      <c r="A54" s="12">
        <v>63.268749999999997</v>
      </c>
      <c r="B54" s="1">
        <v>9</v>
      </c>
      <c r="C54" s="2">
        <v>66</v>
      </c>
      <c r="D54" s="23">
        <v>75.168000000000006</v>
      </c>
      <c r="E54"/>
      <c r="I54"/>
      <c r="J54" s="17"/>
    </row>
    <row r="55" spans="1:10">
      <c r="A55" s="12">
        <v>14.264516129032257</v>
      </c>
      <c r="B55" s="1">
        <v>20</v>
      </c>
      <c r="C55" s="2">
        <v>15.5</v>
      </c>
      <c r="E55"/>
      <c r="I55"/>
      <c r="J55" s="17"/>
    </row>
    <row r="56" spans="1:10">
      <c r="A56" s="12">
        <v>144.33333333333334</v>
      </c>
      <c r="B56" s="1">
        <v>31</v>
      </c>
      <c r="C56" s="2">
        <v>162</v>
      </c>
      <c r="D56" s="13">
        <v>191.7</v>
      </c>
      <c r="E56"/>
      <c r="I56"/>
      <c r="J56" s="14"/>
    </row>
    <row r="57" spans="1:10">
      <c r="A57" s="12">
        <v>162.22499999999999</v>
      </c>
      <c r="B57" s="1">
        <v>32</v>
      </c>
      <c r="C57" s="2">
        <v>174</v>
      </c>
      <c r="D57" s="20">
        <v>208.9</v>
      </c>
      <c r="E57"/>
      <c r="I57"/>
      <c r="J57" s="17"/>
    </row>
    <row r="58" spans="1:10">
      <c r="A58" s="2"/>
      <c r="B58" s="1">
        <v>1</v>
      </c>
      <c r="C58" s="2">
        <v>495</v>
      </c>
      <c r="E58"/>
      <c r="I58"/>
      <c r="J58" s="17"/>
    </row>
    <row r="59" spans="1:10">
      <c r="A59" s="2"/>
      <c r="B59" s="1">
        <v>8</v>
      </c>
      <c r="C59" s="6"/>
      <c r="E59"/>
      <c r="I59"/>
      <c r="J59" s="17"/>
    </row>
    <row r="60" spans="1:10" s="11" customFormat="1">
      <c r="C60" s="11" t="str">
        <f>C41</f>
        <v>MUSM 492</v>
      </c>
      <c r="D60" s="11" t="str">
        <f>D41</f>
        <v>MUSM 492 adult</v>
      </c>
      <c r="E60"/>
      <c r="F60"/>
      <c r="G60"/>
      <c r="H60"/>
      <c r="I60"/>
      <c r="J60" s="16"/>
    </row>
    <row r="61" spans="1:10">
      <c r="A61" s="7">
        <f t="shared" ref="A61:A76" si="20">LOG10(A42)</f>
        <v>1.748406088900214</v>
      </c>
      <c r="B61" s="1">
        <v>16</v>
      </c>
      <c r="C61" s="8">
        <f>LOG10(C42)-$A61</f>
        <v>0.19607658324995469</v>
      </c>
      <c r="D61" s="8">
        <f>LOG10(D42)-$A61</f>
        <v>0.22007685965372104</v>
      </c>
      <c r="E61"/>
      <c r="I61"/>
      <c r="J61" s="15"/>
    </row>
    <row r="62" spans="1:10">
      <c r="A62" s="7">
        <f t="shared" si="20"/>
        <v>2.5416572352338345</v>
      </c>
      <c r="B62" s="1">
        <v>23</v>
      </c>
      <c r="C62" s="8">
        <f t="shared" ref="C62:D76" si="21">LOG10(C43)-$A62</f>
        <v>5.7133271529280716E-2</v>
      </c>
      <c r="D62" s="8">
        <f t="shared" si="21"/>
        <v>9.3323564817394011E-2</v>
      </c>
      <c r="E62"/>
      <c r="I62"/>
      <c r="J62" s="15"/>
    </row>
    <row r="63" spans="1:10">
      <c r="A63" s="7">
        <f t="shared" si="20"/>
        <v>2.067721623880574</v>
      </c>
      <c r="B63" s="1">
        <v>3</v>
      </c>
      <c r="C63" s="8">
        <f t="shared" si="21"/>
        <v>4.1603834255514727E-3</v>
      </c>
      <c r="D63" s="8">
        <f t="shared" si="21"/>
        <v>4.2868086418674789E-2</v>
      </c>
      <c r="E63"/>
      <c r="I63"/>
      <c r="J63" s="15"/>
    </row>
    <row r="64" spans="1:10">
      <c r="A64" s="7">
        <f t="shared" si="20"/>
        <v>2.0043079362454921</v>
      </c>
      <c r="B64" s="1">
        <v>4</v>
      </c>
      <c r="C64" s="8">
        <f t="shared" si="21"/>
        <v>8.2051894429256311E-2</v>
      </c>
      <c r="D64" s="8">
        <f t="shared" si="21"/>
        <v>0.11758004885818885</v>
      </c>
      <c r="E64"/>
      <c r="I64"/>
      <c r="J64" s="15"/>
    </row>
    <row r="65" spans="1:10">
      <c r="A65" s="7">
        <f t="shared" si="20"/>
        <v>2.0628325869367341</v>
      </c>
      <c r="B65" s="5" t="s">
        <v>0</v>
      </c>
      <c r="C65" s="8">
        <f t="shared" si="21"/>
        <v>3.5811138880323057E-2</v>
      </c>
      <c r="D65" s="8">
        <f t="shared" si="21"/>
        <v>0.10122270495671737</v>
      </c>
      <c r="E65"/>
      <c r="I65"/>
      <c r="J65" s="15"/>
    </row>
    <row r="66" spans="1:10">
      <c r="A66" s="7">
        <f t="shared" si="20"/>
        <v>2.0207496119173323</v>
      </c>
      <c r="B66" s="1">
        <v>5</v>
      </c>
      <c r="C66" s="8">
        <f t="shared" si="21"/>
        <v>8.3054109038624535E-2</v>
      </c>
      <c r="D66" s="8">
        <f t="shared" si="21"/>
        <v>0.1147010874281813</v>
      </c>
      <c r="E66"/>
      <c r="I66"/>
      <c r="J66" s="15"/>
    </row>
    <row r="67" spans="1:10">
      <c r="A67" s="7">
        <f t="shared" si="20"/>
        <v>1.7474368688796444</v>
      </c>
      <c r="B67" s="1">
        <v>17</v>
      </c>
      <c r="C67" s="8">
        <f t="shared" si="21"/>
        <v>1.599112468329289E-2</v>
      </c>
      <c r="D67" s="8">
        <f t="shared" si="21"/>
        <v>9.1412221857610776E-2</v>
      </c>
      <c r="E67"/>
      <c r="I67"/>
      <c r="J67" s="15"/>
    </row>
    <row r="68" spans="1:10">
      <c r="A68" s="7">
        <f t="shared" si="20"/>
        <v>1.6093942888859583</v>
      </c>
      <c r="B68" s="1" t="s">
        <v>1</v>
      </c>
      <c r="C68" s="8">
        <f t="shared" si="21"/>
        <v>6.2703569049759267E-2</v>
      </c>
      <c r="D68" s="8">
        <f t="shared" si="21"/>
        <v>9.5613670447377785E-2</v>
      </c>
      <c r="E68"/>
      <c r="I68"/>
      <c r="J68" s="15"/>
    </row>
    <row r="69" spans="1:10">
      <c r="A69" s="7">
        <f t="shared" si="20"/>
        <v>2.2939837149821569</v>
      </c>
      <c r="B69" s="1">
        <v>13</v>
      </c>
      <c r="C69" s="8">
        <f t="shared" si="21"/>
        <v>-1.7276436256810079E-3</v>
      </c>
      <c r="D69" s="8">
        <f t="shared" si="21"/>
        <v>3.6835751513679682E-2</v>
      </c>
      <c r="E69"/>
      <c r="I69"/>
      <c r="J69" s="15"/>
    </row>
    <row r="70" spans="1:10">
      <c r="A70" s="7">
        <f t="shared" si="20"/>
        <v>1.6818063571455062</v>
      </c>
      <c r="B70" s="1">
        <v>10</v>
      </c>
      <c r="C70" s="8">
        <f t="shared" si="21"/>
        <v>-6.3758260433413483E-2</v>
      </c>
      <c r="D70" s="8">
        <f t="shared" si="21"/>
        <v>5.7226040691280566E-3</v>
      </c>
      <c r="E70"/>
      <c r="I70"/>
      <c r="J70" s="15"/>
    </row>
    <row r="71" spans="1:10">
      <c r="A71" s="7">
        <f t="shared" si="20"/>
        <v>2.0086001717619175</v>
      </c>
      <c r="B71" s="1">
        <v>25</v>
      </c>
      <c r="C71" s="8">
        <f t="shared" si="21"/>
        <v>-6.7088739127514563E-2</v>
      </c>
      <c r="D71" s="8">
        <f t="shared" si="21"/>
        <v>1.7115212139422908E-2</v>
      </c>
      <c r="E71"/>
      <c r="I71"/>
      <c r="J71" s="15"/>
    </row>
    <row r="72" spans="1:10">
      <c r="A72" s="7">
        <f t="shared" si="20"/>
        <v>1.9533075371042519</v>
      </c>
      <c r="B72" s="1">
        <v>28</v>
      </c>
      <c r="C72" s="8">
        <f t="shared" si="21"/>
        <v>4.6692462895748132E-2</v>
      </c>
      <c r="D72" s="8">
        <f t="shared" si="21"/>
        <v>6.5392961561991481E-2</v>
      </c>
      <c r="E72"/>
      <c r="I72"/>
      <c r="J72" s="15"/>
    </row>
    <row r="73" spans="1:10">
      <c r="A73" s="7">
        <f t="shared" si="20"/>
        <v>1.8011892541925918</v>
      </c>
      <c r="B73" s="1">
        <v>9</v>
      </c>
      <c r="C73" s="8">
        <f t="shared" si="21"/>
        <v>1.835468134927698E-2</v>
      </c>
      <c r="D73" s="15">
        <v>7.4843740904920075E-2</v>
      </c>
      <c r="E73"/>
      <c r="I73"/>
      <c r="J73" s="15"/>
    </row>
    <row r="74" spans="1:10">
      <c r="A74" s="7">
        <f t="shared" si="20"/>
        <v>1.1542570444084224</v>
      </c>
      <c r="B74" s="1">
        <v>20</v>
      </c>
      <c r="C74" s="8">
        <f t="shared" si="21"/>
        <v>3.6074653761869024E-2</v>
      </c>
      <c r="D74" s="8"/>
      <c r="E74"/>
      <c r="I74"/>
      <c r="J74" s="15"/>
    </row>
    <row r="75" spans="1:10">
      <c r="A75" s="7">
        <f t="shared" si="20"/>
        <v>2.159366641633703</v>
      </c>
      <c r="B75" s="1">
        <v>31</v>
      </c>
      <c r="C75" s="8">
        <f t="shared" si="21"/>
        <v>5.0148372908927819E-2</v>
      </c>
      <c r="D75" s="8">
        <f t="shared" si="21"/>
        <v>0.12325547124435943</v>
      </c>
      <c r="E75"/>
      <c r="I75"/>
      <c r="J75" s="15"/>
    </row>
    <row r="76" spans="1:10">
      <c r="A76" s="7">
        <f t="shared" si="20"/>
        <v>2.2101177828307916</v>
      </c>
      <c r="B76" s="1">
        <v>32</v>
      </c>
      <c r="C76" s="8">
        <f t="shared" si="21"/>
        <v>3.0431465451808304E-2</v>
      </c>
      <c r="D76" s="8">
        <f t="shared" si="21"/>
        <v>0.10982065714951705</v>
      </c>
      <c r="E76"/>
      <c r="I76"/>
      <c r="J76" s="15"/>
    </row>
    <row r="77" spans="1:10">
      <c r="B77" s="1">
        <v>1</v>
      </c>
    </row>
    <row r="78" spans="1:10">
      <c r="B78" s="1">
        <v>8</v>
      </c>
    </row>
  </sheetData>
  <phoneticPr fontId="3"/>
  <pageMargins left="0.75" right="0.75" top="1" bottom="1" header="0.4921259845" footer="0.4921259845"/>
  <pageSetup paperSize="10" orientation="portrait" horizontalDpi="4294967292" verticalDpi="429496729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MNHN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Eisenmann</dc:creator>
  <cp:lastModifiedBy>Vera Eisenmann</cp:lastModifiedBy>
  <dcterms:created xsi:type="dcterms:W3CDTF">2005-06-03T16:57:10Z</dcterms:created>
  <dcterms:modified xsi:type="dcterms:W3CDTF">2019-09-05T08:37:40Z</dcterms:modified>
</cp:coreProperties>
</file>